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SEC REL" sheetId="1" r:id="rId1"/>
  </sheets>
  <externalReferences>
    <externalReference r:id="rId2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K35" i="1"/>
  <c r="H35"/>
  <c r="F35"/>
  <c r="E35"/>
  <c r="D35"/>
  <c r="J35" s="1"/>
  <c r="C35"/>
  <c r="I35" s="1"/>
  <c r="I34"/>
  <c r="F34"/>
  <c r="E34"/>
  <c r="K34" s="1"/>
  <c r="D34"/>
  <c r="J34" s="1"/>
  <c r="C34"/>
  <c r="G34" s="1"/>
  <c r="F33"/>
  <c r="J33" s="1"/>
  <c r="E33"/>
  <c r="K33" s="1"/>
  <c r="D33"/>
  <c r="C33"/>
  <c r="G33" s="1"/>
  <c r="K32"/>
  <c r="F32"/>
  <c r="F36" s="1"/>
  <c r="E32"/>
  <c r="E36" s="1"/>
  <c r="D32"/>
  <c r="D36" s="1"/>
  <c r="C32"/>
  <c r="H32" s="1"/>
  <c r="K31"/>
  <c r="H31"/>
  <c r="F31"/>
  <c r="E31"/>
  <c r="D31"/>
  <c r="J31" s="1"/>
  <c r="C31"/>
  <c r="I31" s="1"/>
  <c r="K30"/>
  <c r="J30"/>
  <c r="I30"/>
  <c r="H30"/>
  <c r="G30"/>
  <c r="K29"/>
  <c r="J29"/>
  <c r="I29"/>
  <c r="H29"/>
  <c r="G29"/>
  <c r="K27"/>
  <c r="F27"/>
  <c r="J27" s="1"/>
  <c r="E27"/>
  <c r="D27"/>
  <c r="C27"/>
  <c r="H27" s="1"/>
  <c r="K26"/>
  <c r="J26"/>
  <c r="I26"/>
  <c r="H26"/>
  <c r="G26"/>
  <c r="K25"/>
  <c r="J25"/>
  <c r="I25"/>
  <c r="H25"/>
  <c r="G25"/>
  <c r="K24"/>
  <c r="J24"/>
  <c r="I24"/>
  <c r="H24"/>
  <c r="G24"/>
  <c r="K23"/>
  <c r="F23"/>
  <c r="J23" s="1"/>
  <c r="E23"/>
  <c r="D23"/>
  <c r="C23"/>
  <c r="H23" s="1"/>
  <c r="K22"/>
  <c r="J22"/>
  <c r="I22"/>
  <c r="H22"/>
  <c r="G22"/>
  <c r="K21"/>
  <c r="J21"/>
  <c r="I21"/>
  <c r="H21"/>
  <c r="G21"/>
  <c r="K20"/>
  <c r="J20"/>
  <c r="I20"/>
  <c r="H20"/>
  <c r="G20"/>
  <c r="K19"/>
  <c r="F19"/>
  <c r="J19" s="1"/>
  <c r="E19"/>
  <c r="D19"/>
  <c r="C19"/>
  <c r="H19" s="1"/>
  <c r="K18"/>
  <c r="J18"/>
  <c r="I18"/>
  <c r="H18"/>
  <c r="G18"/>
  <c r="K17"/>
  <c r="J17"/>
  <c r="I17"/>
  <c r="H17"/>
  <c r="G17"/>
  <c r="K16"/>
  <c r="J16"/>
  <c r="I16"/>
  <c r="H16"/>
  <c r="G16"/>
  <c r="K15"/>
  <c r="F15"/>
  <c r="J15" s="1"/>
  <c r="E15"/>
  <c r="D15"/>
  <c r="C15"/>
  <c r="H15" s="1"/>
  <c r="K14"/>
  <c r="J14"/>
  <c r="I14"/>
  <c r="H14"/>
  <c r="G14"/>
  <c r="K13"/>
  <c r="J13"/>
  <c r="I13"/>
  <c r="H13"/>
  <c r="G13"/>
  <c r="K12"/>
  <c r="J12"/>
  <c r="I12"/>
  <c r="H12"/>
  <c r="G12"/>
  <c r="K11"/>
  <c r="J11"/>
  <c r="I11"/>
  <c r="H11"/>
  <c r="G11"/>
  <c r="K36" l="1"/>
  <c r="J36"/>
  <c r="G15"/>
  <c r="G19"/>
  <c r="G23"/>
  <c r="G27"/>
  <c r="C36"/>
  <c r="G31"/>
  <c r="J32"/>
  <c r="I33"/>
  <c r="H34"/>
  <c r="G35"/>
  <c r="I15"/>
  <c r="I19"/>
  <c r="I23"/>
  <c r="I27"/>
  <c r="I32"/>
  <c r="H33"/>
  <c r="G32"/>
  <c r="H36" l="1"/>
  <c r="I36"/>
  <c r="G36"/>
</calcChain>
</file>

<file path=xl/sharedStrings.xml><?xml version="1.0" encoding="utf-8"?>
<sst xmlns="http://schemas.openxmlformats.org/spreadsheetml/2006/main" count="52" uniqueCount="29">
  <si>
    <t>SISTEMA EDUCATIVO ESTATAL</t>
  </si>
  <si>
    <t>Dirección de Planeación, Programación y Presupuesto</t>
  </si>
  <si>
    <t>Departamento de Información y Estadística Educativa</t>
  </si>
  <si>
    <t>Relación Alumnos, Grupos, Docentes y Escuelas por Sostenimiento</t>
  </si>
  <si>
    <t>Educación Secundaria,  Ciclo Escolar 2015-2016</t>
  </si>
  <si>
    <t>Relación Alumno-Grupos, Docentes y Escuelas en Educación Secundaria,  2015-2016</t>
  </si>
  <si>
    <t>Municipio</t>
  </si>
  <si>
    <t>Sostenimiento</t>
  </si>
  <si>
    <t>Alumnos</t>
  </si>
  <si>
    <t>Grupos</t>
  </si>
  <si>
    <t>Docentes</t>
  </si>
  <si>
    <t>Escuelas</t>
  </si>
  <si>
    <t>Relación Alumno</t>
  </si>
  <si>
    <t>Relación Grupo</t>
  </si>
  <si>
    <t>Relación Docente</t>
  </si>
  <si>
    <t>Grupo</t>
  </si>
  <si>
    <t>Docente</t>
  </si>
  <si>
    <t>Escuela</t>
  </si>
  <si>
    <t>Ensenada</t>
  </si>
  <si>
    <t xml:space="preserve"> Estatal</t>
  </si>
  <si>
    <t xml:space="preserve"> Federal</t>
  </si>
  <si>
    <t xml:space="preserve"> Federalizado</t>
  </si>
  <si>
    <t xml:space="preserve"> Particular</t>
  </si>
  <si>
    <t>Total</t>
  </si>
  <si>
    <t>Mexicali</t>
  </si>
  <si>
    <t>Tecate</t>
  </si>
  <si>
    <t>Tijuana</t>
  </si>
  <si>
    <t>Playas de Rosarito</t>
  </si>
  <si>
    <t>Baja California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</si>
</sst>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General_)"/>
  </numFmts>
  <fonts count="16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9"/>
      <color indexed="9"/>
      <name val="Tahoma"/>
      <family val="2"/>
    </font>
    <font>
      <b/>
      <sz val="8"/>
      <color indexed="9"/>
      <name val="Tahoma"/>
      <family val="2"/>
    </font>
    <font>
      <sz val="8"/>
      <name val="Tahoma"/>
      <family val="2"/>
    </font>
    <font>
      <sz val="10"/>
      <color indexed="8"/>
      <name val="Arial"/>
      <family val="2"/>
    </font>
    <font>
      <b/>
      <sz val="8"/>
      <color rgb="FF002060"/>
      <name val="Tahoma"/>
      <family val="2"/>
    </font>
    <font>
      <sz val="9"/>
      <color rgb="FF002060"/>
      <name val="Tahoma"/>
      <family val="2"/>
    </font>
    <font>
      <sz val="8"/>
      <color rgb="FF002060"/>
      <name val="Tahoma"/>
      <family val="2"/>
    </font>
    <font>
      <b/>
      <sz val="9"/>
      <color rgb="FF002060"/>
      <name val="Tahoma"/>
      <family val="2"/>
    </font>
    <font>
      <b/>
      <sz val="8"/>
      <color theme="0"/>
      <name val="Tahoma"/>
      <family val="2"/>
    </font>
    <font>
      <b/>
      <sz val="9"/>
      <color theme="0"/>
      <name val="Tahoma"/>
      <family val="2"/>
    </font>
    <font>
      <sz val="10"/>
      <name val="Courier"/>
      <family val="3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/>
      <bottom style="thick">
        <color rgb="FF002060"/>
      </bottom>
      <diagonal/>
    </border>
    <border>
      <left style="thick">
        <color theme="0"/>
      </left>
      <right style="thick">
        <color theme="0"/>
      </right>
      <top/>
      <bottom style="thick">
        <color rgb="FF002060"/>
      </bottom>
      <diagonal/>
    </border>
    <border>
      <left style="thick">
        <color theme="0"/>
      </left>
      <right/>
      <top/>
      <bottom style="thick">
        <color rgb="FF002060"/>
      </bottom>
      <diagonal/>
    </border>
    <border>
      <left/>
      <right style="thick">
        <color theme="0"/>
      </right>
      <top/>
      <bottom style="thick">
        <color rgb="FF002060"/>
      </bottom>
      <diagonal/>
    </border>
  </borders>
  <cellStyleXfs count="96">
    <xf numFmtId="0" fontId="0" fillId="0" borderId="0"/>
    <xf numFmtId="0" fontId="8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5" fillId="0" borderId="0"/>
    <xf numFmtId="164" fontId="15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4" fontId="15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5" fillId="15" borderId="2" xfId="0" applyFont="1" applyFill="1" applyBorder="1" applyAlignment="1">
      <alignment horizontal="center" vertical="center"/>
    </xf>
    <xf numFmtId="0" fontId="6" fillId="16" borderId="3" xfId="0" applyFont="1" applyFill="1" applyBorder="1" applyAlignment="1">
      <alignment horizontal="center" vertical="center"/>
    </xf>
    <xf numFmtId="0" fontId="6" fillId="16" borderId="4" xfId="0" applyFont="1" applyFill="1" applyBorder="1" applyAlignment="1">
      <alignment horizontal="center" vertical="center"/>
    </xf>
    <xf numFmtId="0" fontId="6" fillId="16" borderId="5" xfId="0" applyFont="1" applyFill="1" applyBorder="1" applyAlignment="1">
      <alignment horizontal="center" vertical="center" wrapText="1"/>
    </xf>
    <xf numFmtId="0" fontId="6" fillId="16" borderId="6" xfId="0" applyFont="1" applyFill="1" applyBorder="1" applyAlignment="1">
      <alignment horizontal="center" vertical="center" wrapText="1"/>
    </xf>
    <xf numFmtId="0" fontId="6" fillId="16" borderId="7" xfId="0" applyFont="1" applyFill="1" applyBorder="1" applyAlignment="1">
      <alignment horizontal="center" vertical="center" wrapText="1"/>
    </xf>
    <xf numFmtId="0" fontId="6" fillId="16" borderId="4" xfId="0" applyFont="1" applyFill="1" applyBorder="1" applyAlignment="1">
      <alignment horizontal="center" vertical="center" wrapText="1"/>
    </xf>
    <xf numFmtId="0" fontId="6" fillId="16" borderId="3" xfId="0" applyFont="1" applyFill="1" applyBorder="1" applyAlignment="1">
      <alignment horizontal="center" vertical="center" wrapText="1"/>
    </xf>
    <xf numFmtId="0" fontId="6" fillId="16" borderId="0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/>
    </xf>
    <xf numFmtId="0" fontId="7" fillId="16" borderId="8" xfId="0" applyFont="1" applyFill="1" applyBorder="1" applyAlignment="1">
      <alignment horizontal="center" vertical="center"/>
    </xf>
    <xf numFmtId="0" fontId="7" fillId="16" borderId="0" xfId="0" applyFont="1" applyFill="1" applyBorder="1" applyAlignment="1">
      <alignment horizontal="center" vertical="center"/>
    </xf>
    <xf numFmtId="0" fontId="6" fillId="16" borderId="9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" fillId="16" borderId="10" xfId="0" applyFont="1" applyFill="1" applyBorder="1" applyAlignment="1">
      <alignment horizontal="center" vertical="center"/>
    </xf>
    <xf numFmtId="0" fontId="6" fillId="16" borderId="8" xfId="0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left" vertical="center" wrapText="1"/>
    </xf>
    <xf numFmtId="3" fontId="10" fillId="0" borderId="8" xfId="1" applyNumberFormat="1" applyFont="1" applyFill="1" applyBorder="1" applyAlignment="1">
      <alignment horizontal="center" vertical="center"/>
    </xf>
    <xf numFmtId="3" fontId="10" fillId="0" borderId="9" xfId="1" applyNumberFormat="1" applyFont="1" applyFill="1" applyBorder="1" applyAlignment="1">
      <alignment horizontal="center" vertical="center"/>
    </xf>
    <xf numFmtId="3" fontId="10" fillId="0" borderId="0" xfId="1" applyNumberFormat="1" applyFont="1" applyFill="1" applyBorder="1" applyAlignment="1">
      <alignment horizontal="center" vertical="center"/>
    </xf>
    <xf numFmtId="3" fontId="10" fillId="0" borderId="10" xfId="1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12" fillId="17" borderId="0" xfId="1" applyFont="1" applyFill="1" applyBorder="1" applyAlignment="1">
      <alignment horizontal="center" vertical="center" wrapText="1"/>
    </xf>
    <xf numFmtId="3" fontId="12" fillId="17" borderId="8" xfId="1" applyNumberFormat="1" applyFont="1" applyFill="1" applyBorder="1" applyAlignment="1">
      <alignment horizontal="center" vertical="center"/>
    </xf>
    <xf numFmtId="3" fontId="12" fillId="17" borderId="0" xfId="1" applyNumberFormat="1" applyFont="1" applyFill="1" applyBorder="1" applyAlignment="1">
      <alignment horizontal="center" vertical="center"/>
    </xf>
    <xf numFmtId="1" fontId="12" fillId="18" borderId="9" xfId="0" applyNumberFormat="1" applyFont="1" applyFill="1" applyBorder="1" applyAlignment="1">
      <alignment horizontal="center" vertical="center"/>
    </xf>
    <xf numFmtId="1" fontId="12" fillId="18" borderId="0" xfId="0" applyNumberFormat="1" applyFont="1" applyFill="1" applyBorder="1" applyAlignment="1">
      <alignment horizontal="center" vertical="center"/>
    </xf>
    <xf numFmtId="3" fontId="12" fillId="18" borderId="10" xfId="0" applyNumberFormat="1" applyFont="1" applyFill="1" applyBorder="1" applyAlignment="1">
      <alignment horizontal="center" vertical="center"/>
    </xf>
    <xf numFmtId="1" fontId="12" fillId="18" borderId="8" xfId="0" applyNumberFormat="1" applyFont="1" applyFill="1" applyBorder="1" applyAlignment="1">
      <alignment horizontal="center" vertical="center"/>
    </xf>
    <xf numFmtId="1" fontId="10" fillId="0" borderId="9" xfId="0" applyNumberFormat="1" applyFont="1" applyBorder="1" applyAlignment="1">
      <alignment horizontal="center" vertical="center"/>
    </xf>
    <xf numFmtId="1" fontId="10" fillId="0" borderId="0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17" borderId="11" xfId="1" applyFont="1" applyFill="1" applyBorder="1" applyAlignment="1">
      <alignment horizontal="center" vertical="center" wrapText="1"/>
    </xf>
    <xf numFmtId="3" fontId="12" fillId="17" borderId="12" xfId="1" applyNumberFormat="1" applyFont="1" applyFill="1" applyBorder="1" applyAlignment="1">
      <alignment horizontal="center" vertical="center"/>
    </xf>
    <xf numFmtId="3" fontId="12" fillId="17" borderId="11" xfId="1" applyNumberFormat="1" applyFont="1" applyFill="1" applyBorder="1" applyAlignment="1">
      <alignment horizontal="center" vertical="center"/>
    </xf>
    <xf numFmtId="1" fontId="12" fillId="18" borderId="13" xfId="0" applyNumberFormat="1" applyFont="1" applyFill="1" applyBorder="1" applyAlignment="1">
      <alignment horizontal="center" vertical="center"/>
    </xf>
    <xf numFmtId="1" fontId="12" fillId="18" borderId="11" xfId="0" applyNumberFormat="1" applyFont="1" applyFill="1" applyBorder="1" applyAlignment="1">
      <alignment horizontal="center" vertical="center"/>
    </xf>
    <xf numFmtId="3" fontId="12" fillId="18" borderId="14" xfId="0" applyNumberFormat="1" applyFont="1" applyFill="1" applyBorder="1" applyAlignment="1">
      <alignment horizontal="center" vertical="center"/>
    </xf>
    <xf numFmtId="1" fontId="12" fillId="18" borderId="12" xfId="0" applyNumberFormat="1" applyFont="1" applyFill="1" applyBorder="1" applyAlignment="1">
      <alignment horizontal="center" vertical="center"/>
    </xf>
    <xf numFmtId="0" fontId="13" fillId="19" borderId="0" xfId="1" applyFont="1" applyFill="1" applyBorder="1" applyAlignment="1">
      <alignment horizontal="center" vertical="center" wrapText="1"/>
    </xf>
    <xf numFmtId="0" fontId="14" fillId="19" borderId="4" xfId="1" applyFont="1" applyFill="1" applyBorder="1" applyAlignment="1">
      <alignment horizontal="left" vertical="center" wrapText="1"/>
    </xf>
    <xf numFmtId="3" fontId="14" fillId="19" borderId="8" xfId="0" applyNumberFormat="1" applyFont="1" applyFill="1" applyBorder="1" applyAlignment="1">
      <alignment horizontal="center" vertical="center"/>
    </xf>
    <xf numFmtId="3" fontId="14" fillId="19" borderId="0" xfId="0" applyNumberFormat="1" applyFont="1" applyFill="1" applyBorder="1" applyAlignment="1">
      <alignment horizontal="center" vertical="center"/>
    </xf>
    <xf numFmtId="3" fontId="14" fillId="19" borderId="9" xfId="0" applyNumberFormat="1" applyFont="1" applyFill="1" applyBorder="1" applyAlignment="1">
      <alignment horizontal="center" vertical="center"/>
    </xf>
    <xf numFmtId="3" fontId="14" fillId="19" borderId="10" xfId="0" applyNumberFormat="1" applyFont="1" applyFill="1" applyBorder="1" applyAlignment="1">
      <alignment horizontal="center" vertical="center"/>
    </xf>
    <xf numFmtId="0" fontId="13" fillId="19" borderId="0" xfId="0" applyFont="1" applyFill="1" applyBorder="1" applyAlignment="1">
      <alignment horizontal="center" vertical="center" wrapText="1"/>
    </xf>
    <xf numFmtId="0" fontId="14" fillId="19" borderId="8" xfId="1" applyFont="1" applyFill="1" applyBorder="1" applyAlignment="1">
      <alignment horizontal="left" vertical="center" wrapText="1"/>
    </xf>
    <xf numFmtId="0" fontId="13" fillId="19" borderId="15" xfId="0" applyFont="1" applyFill="1" applyBorder="1" applyAlignment="1">
      <alignment horizontal="center" vertical="center" wrapText="1"/>
    </xf>
    <xf numFmtId="0" fontId="14" fillId="19" borderId="16" xfId="0" applyFont="1" applyFill="1" applyBorder="1" applyAlignment="1">
      <alignment horizontal="center" vertical="center"/>
    </xf>
    <xf numFmtId="3" fontId="14" fillId="19" borderId="16" xfId="0" applyNumberFormat="1" applyFont="1" applyFill="1" applyBorder="1" applyAlignment="1">
      <alignment horizontal="center" vertical="center"/>
    </xf>
    <xf numFmtId="3" fontId="14" fillId="19" borderId="15" xfId="0" applyNumberFormat="1" applyFont="1" applyFill="1" applyBorder="1" applyAlignment="1">
      <alignment horizontal="center" vertical="center"/>
    </xf>
    <xf numFmtId="3" fontId="14" fillId="19" borderId="17" xfId="0" applyNumberFormat="1" applyFont="1" applyFill="1" applyBorder="1" applyAlignment="1">
      <alignment horizontal="center" vertical="center"/>
    </xf>
    <xf numFmtId="3" fontId="14" fillId="19" borderId="18" xfId="0" applyNumberFormat="1" applyFont="1" applyFill="1" applyBorder="1" applyAlignment="1">
      <alignment horizontal="center" vertical="center"/>
    </xf>
    <xf numFmtId="3" fontId="4" fillId="0" borderId="0" xfId="0" applyNumberFormat="1" applyFont="1"/>
  </cellXfs>
  <cellStyles count="96">
    <cellStyle name="20% - Énfasis1 2" xfId="2"/>
    <cellStyle name="20% - Énfasis1 2 2" xfId="3"/>
    <cellStyle name="20% - Énfasis1 3" xfId="4"/>
    <cellStyle name="20% - Énfasis2 2" xfId="5"/>
    <cellStyle name="20% - Énfasis2 2 2" xfId="6"/>
    <cellStyle name="20% - Énfasis2 3" xfId="7"/>
    <cellStyle name="20% - Énfasis3 2" xfId="8"/>
    <cellStyle name="20% - Énfasis3 2 2" xfId="9"/>
    <cellStyle name="20% - Énfasis3 3" xfId="10"/>
    <cellStyle name="20% - Énfasis4 2" xfId="11"/>
    <cellStyle name="20% - Énfasis4 2 2" xfId="12"/>
    <cellStyle name="20% - Énfasis4 3" xfId="13"/>
    <cellStyle name="20% - Énfasis5 2" xfId="14"/>
    <cellStyle name="20% - Énfasis5 2 2" xfId="15"/>
    <cellStyle name="20% - Énfasis5 3" xfId="16"/>
    <cellStyle name="20% - Énfasis6 2" xfId="17"/>
    <cellStyle name="20% - Énfasis6 2 2" xfId="18"/>
    <cellStyle name="20% - Énfasis6 3" xfId="19"/>
    <cellStyle name="40% - Énfasis1 2" xfId="20"/>
    <cellStyle name="40% - Énfasis1 2 2" xfId="21"/>
    <cellStyle name="40% - Énfasis1 3" xfId="22"/>
    <cellStyle name="40% - Énfasis2 2" xfId="23"/>
    <cellStyle name="40% - Énfasis2 2 2" xfId="24"/>
    <cellStyle name="40% - Énfasis2 3" xfId="25"/>
    <cellStyle name="40% - Énfasis3 2" xfId="26"/>
    <cellStyle name="40% - Énfasis3 2 2" xfId="27"/>
    <cellStyle name="40% - Énfasis3 3" xfId="28"/>
    <cellStyle name="40% - Énfasis4 2" xfId="29"/>
    <cellStyle name="40% - Énfasis4 2 2" xfId="30"/>
    <cellStyle name="40% - Énfasis4 3" xfId="31"/>
    <cellStyle name="40% - Énfasis5 2" xfId="32"/>
    <cellStyle name="40% - Énfasis5 2 2" xfId="33"/>
    <cellStyle name="40% - Énfasis5 3" xfId="34"/>
    <cellStyle name="40% - Énfasis6 2" xfId="35"/>
    <cellStyle name="40% - Énfasis6 2 2" xfId="36"/>
    <cellStyle name="40% - Énfasis6 3" xfId="37"/>
    <cellStyle name="Millares 2" xfId="38"/>
    <cellStyle name="Millares 2 2" xfId="39"/>
    <cellStyle name="Millares 3" xfId="40"/>
    <cellStyle name="Millares 4" xfId="41"/>
    <cellStyle name="Normal" xfId="0" builtinId="0"/>
    <cellStyle name="Normal 10" xfId="42"/>
    <cellStyle name="Normal 10 2" xfId="43"/>
    <cellStyle name="Normal 11" xfId="44"/>
    <cellStyle name="Normal 11 2" xfId="45"/>
    <cellStyle name="Normal 11 2 2" xfId="46"/>
    <cellStyle name="Normal 11 3" xfId="47"/>
    <cellStyle name="Normal 12" xfId="48"/>
    <cellStyle name="Normal 12 2" xfId="49"/>
    <cellStyle name="Normal 13" xfId="50"/>
    <cellStyle name="Normal 13 2" xfId="51"/>
    <cellStyle name="Normal 14" xfId="52"/>
    <cellStyle name="Normal 14 2" xfId="53"/>
    <cellStyle name="Normal 15" xfId="54"/>
    <cellStyle name="Normal 15 2" xfId="55"/>
    <cellStyle name="Normal 16" xfId="56"/>
    <cellStyle name="Normal 16 2" xfId="57"/>
    <cellStyle name="Normal 17" xfId="58"/>
    <cellStyle name="Normal 17 2" xfId="59"/>
    <cellStyle name="Normal 18" xfId="60"/>
    <cellStyle name="Normal 19" xfId="61"/>
    <cellStyle name="Normal 2" xfId="62"/>
    <cellStyle name="Normal 2 2" xfId="63"/>
    <cellStyle name="Normal 2 2 2" xfId="64"/>
    <cellStyle name="Normal 2 3" xfId="65"/>
    <cellStyle name="Normal 2 3 2" xfId="66"/>
    <cellStyle name="Normal 2 4" xfId="67"/>
    <cellStyle name="Normal 2 5" xfId="68"/>
    <cellStyle name="Normal 2 5 2" xfId="69"/>
    <cellStyle name="Normal 2 6" xfId="70"/>
    <cellStyle name="Normal 2 6 2" xfId="71"/>
    <cellStyle name="Normal 2 7" xfId="72"/>
    <cellStyle name="Normal 2 7 2" xfId="73"/>
    <cellStyle name="Normal 3" xfId="74"/>
    <cellStyle name="Normal 3 2" xfId="75"/>
    <cellStyle name="Normal 4" xfId="76"/>
    <cellStyle name="Normal 4 2" xfId="77"/>
    <cellStyle name="Normal 5" xfId="78"/>
    <cellStyle name="Normal 5 2" xfId="79"/>
    <cellStyle name="Normal 6" xfId="80"/>
    <cellStyle name="Normal 6 2" xfId="81"/>
    <cellStyle name="Normal 7" xfId="82"/>
    <cellStyle name="Normal 7 2" xfId="83"/>
    <cellStyle name="Normal 8" xfId="84"/>
    <cellStyle name="Normal 9" xfId="85"/>
    <cellStyle name="Normal 9 2" xfId="86"/>
    <cellStyle name="Normal_Hoja2" xfId="1"/>
    <cellStyle name="Notas 2" xfId="87"/>
    <cellStyle name="Notas 2 2" xfId="88"/>
    <cellStyle name="Notas 3" xfId="89"/>
    <cellStyle name="Notas 3 2" xfId="90"/>
    <cellStyle name="Porcentaje 2" xfId="91"/>
    <cellStyle name="Porcentaje 3" xfId="92"/>
    <cellStyle name="Porcentaje 3 2" xfId="93"/>
    <cellStyle name="Porcentual 2" xfId="94"/>
    <cellStyle name="Porcentual 3" xfId="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showGridLines="0" tabSelected="1" workbookViewId="0">
      <selection activeCell="A38" sqref="A38"/>
    </sheetView>
  </sheetViews>
  <sheetFormatPr baseColWidth="10" defaultColWidth="11.42578125" defaultRowHeight="12.75"/>
  <cols>
    <col min="1" max="1" width="14.5703125" style="2" bestFit="1" customWidth="1"/>
    <col min="2" max="2" width="14" style="2" bestFit="1" customWidth="1"/>
    <col min="3" max="3" width="10.85546875" style="2" customWidth="1"/>
    <col min="4" max="4" width="10" style="2" customWidth="1"/>
    <col min="5" max="5" width="10.42578125" style="2" customWidth="1"/>
    <col min="6" max="6" width="9.5703125" style="2" customWidth="1"/>
    <col min="7" max="7" width="9" style="2" bestFit="1" customWidth="1"/>
    <col min="8" max="8" width="9.42578125" style="2" customWidth="1"/>
    <col min="9" max="9" width="9" style="2" bestFit="1" customWidth="1"/>
    <col min="10" max="11" width="8.7109375" style="2" bestFit="1" customWidth="1"/>
    <col min="12" max="16384" width="11.42578125" style="2"/>
  </cols>
  <sheetData>
    <row r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1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 t="s">
        <v>4</v>
      </c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ht="13.5" thickBot="1"/>
    <row r="8" spans="1:11" ht="21.75" customHeight="1" thickTop="1" thickBot="1">
      <c r="A8" s="4" t="s">
        <v>5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ht="22.5" thickTop="1" thickBot="1">
      <c r="A9" s="5" t="s">
        <v>6</v>
      </c>
      <c r="B9" s="6" t="s">
        <v>7</v>
      </c>
      <c r="C9" s="6" t="s">
        <v>8</v>
      </c>
      <c r="D9" s="5" t="s">
        <v>9</v>
      </c>
      <c r="E9" s="6" t="s">
        <v>10</v>
      </c>
      <c r="F9" s="5" t="s">
        <v>11</v>
      </c>
      <c r="G9" s="7" t="s">
        <v>12</v>
      </c>
      <c r="H9" s="8"/>
      <c r="I9" s="9"/>
      <c r="J9" s="10" t="s">
        <v>13</v>
      </c>
      <c r="K9" s="11" t="s">
        <v>14</v>
      </c>
    </row>
    <row r="10" spans="1:11" ht="13.5" thickTop="1">
      <c r="A10" s="12"/>
      <c r="B10" s="13"/>
      <c r="C10" s="14"/>
      <c r="D10" s="15"/>
      <c r="E10" s="14"/>
      <c r="F10" s="15"/>
      <c r="G10" s="16" t="s">
        <v>15</v>
      </c>
      <c r="H10" s="17" t="s">
        <v>16</v>
      </c>
      <c r="I10" s="18" t="s">
        <v>17</v>
      </c>
      <c r="J10" s="19" t="s">
        <v>17</v>
      </c>
      <c r="K10" s="17" t="s">
        <v>17</v>
      </c>
    </row>
    <row r="11" spans="1:11">
      <c r="A11" s="20" t="s">
        <v>18</v>
      </c>
      <c r="B11" s="21" t="s">
        <v>19</v>
      </c>
      <c r="C11" s="22">
        <v>14509</v>
      </c>
      <c r="D11" s="22">
        <v>547</v>
      </c>
      <c r="E11" s="22">
        <v>943</v>
      </c>
      <c r="F11" s="22">
        <v>74</v>
      </c>
      <c r="G11" s="23">
        <f t="shared" ref="G11:G27" si="0">C11/D11</f>
        <v>26.524680073126142</v>
      </c>
      <c r="H11" s="24">
        <f t="shared" ref="H11:H27" si="1">C11/E11</f>
        <v>15.386002120890774</v>
      </c>
      <c r="I11" s="25">
        <f t="shared" ref="I11:I27" si="2">C11/F11</f>
        <v>196.06756756756758</v>
      </c>
      <c r="J11" s="22">
        <f t="shared" ref="J11:J20" si="3">D11/F11</f>
        <v>7.3918918918918921</v>
      </c>
      <c r="K11" s="24">
        <f t="shared" ref="K11:K20" si="4">E11/F11</f>
        <v>12.743243243243244</v>
      </c>
    </row>
    <row r="12" spans="1:11">
      <c r="A12" s="26"/>
      <c r="B12" s="21" t="s">
        <v>20</v>
      </c>
      <c r="C12" s="22">
        <v>45</v>
      </c>
      <c r="D12" s="22">
        <v>3</v>
      </c>
      <c r="E12" s="22">
        <v>4</v>
      </c>
      <c r="F12" s="22">
        <v>3</v>
      </c>
      <c r="G12" s="23">
        <f t="shared" si="0"/>
        <v>15</v>
      </c>
      <c r="H12" s="24">
        <f t="shared" si="1"/>
        <v>11.25</v>
      </c>
      <c r="I12" s="25">
        <f t="shared" si="2"/>
        <v>15</v>
      </c>
      <c r="J12" s="22">
        <f t="shared" si="3"/>
        <v>1</v>
      </c>
      <c r="K12" s="24">
        <f t="shared" si="4"/>
        <v>1.3333333333333333</v>
      </c>
    </row>
    <row r="13" spans="1:11">
      <c r="A13" s="26"/>
      <c r="B13" s="21" t="s">
        <v>21</v>
      </c>
      <c r="C13" s="22">
        <v>13691</v>
      </c>
      <c r="D13" s="22">
        <v>450</v>
      </c>
      <c r="E13" s="22">
        <v>936</v>
      </c>
      <c r="F13" s="22">
        <v>47</v>
      </c>
      <c r="G13" s="23">
        <f t="shared" si="0"/>
        <v>30.424444444444443</v>
      </c>
      <c r="H13" s="24">
        <f t="shared" si="1"/>
        <v>14.627136752136753</v>
      </c>
      <c r="I13" s="25">
        <f t="shared" si="2"/>
        <v>291.29787234042556</v>
      </c>
      <c r="J13" s="22">
        <f t="shared" si="3"/>
        <v>9.5744680851063837</v>
      </c>
      <c r="K13" s="24">
        <f t="shared" si="4"/>
        <v>19.914893617021278</v>
      </c>
    </row>
    <row r="14" spans="1:11">
      <c r="A14" s="26"/>
      <c r="B14" s="21" t="s">
        <v>22</v>
      </c>
      <c r="C14" s="22">
        <v>1895</v>
      </c>
      <c r="D14" s="22">
        <v>84</v>
      </c>
      <c r="E14" s="22">
        <v>292</v>
      </c>
      <c r="F14" s="22">
        <v>25</v>
      </c>
      <c r="G14" s="23">
        <f t="shared" si="0"/>
        <v>22.55952380952381</v>
      </c>
      <c r="H14" s="24">
        <f t="shared" si="1"/>
        <v>6.4897260273972606</v>
      </c>
      <c r="I14" s="25">
        <f t="shared" si="2"/>
        <v>75.8</v>
      </c>
      <c r="J14" s="22">
        <f t="shared" si="3"/>
        <v>3.36</v>
      </c>
      <c r="K14" s="24">
        <f t="shared" si="4"/>
        <v>11.68</v>
      </c>
    </row>
    <row r="15" spans="1:11">
      <c r="A15" s="26"/>
      <c r="B15" s="27" t="s">
        <v>23</v>
      </c>
      <c r="C15" s="28">
        <f>SUM(C11:C14)</f>
        <v>30140</v>
      </c>
      <c r="D15" s="29">
        <f>SUM(D11:D14)</f>
        <v>1084</v>
      </c>
      <c r="E15" s="28">
        <f>SUM(E11:E14)</f>
        <v>2175</v>
      </c>
      <c r="F15" s="29">
        <f>SUM(F11:F14)</f>
        <v>149</v>
      </c>
      <c r="G15" s="30">
        <f t="shared" si="0"/>
        <v>27.804428044280442</v>
      </c>
      <c r="H15" s="31">
        <f t="shared" si="1"/>
        <v>13.857471264367817</v>
      </c>
      <c r="I15" s="32">
        <f t="shared" si="2"/>
        <v>202.28187919463087</v>
      </c>
      <c r="J15" s="33">
        <f t="shared" si="3"/>
        <v>7.275167785234899</v>
      </c>
      <c r="K15" s="31">
        <f t="shared" si="4"/>
        <v>14.59731543624161</v>
      </c>
    </row>
    <row r="16" spans="1:11">
      <c r="A16" s="20" t="s">
        <v>24</v>
      </c>
      <c r="B16" s="21" t="s">
        <v>19</v>
      </c>
      <c r="C16" s="22">
        <v>30599</v>
      </c>
      <c r="D16" s="22">
        <v>1034</v>
      </c>
      <c r="E16" s="22">
        <v>2768</v>
      </c>
      <c r="F16" s="22">
        <v>107</v>
      </c>
      <c r="G16" s="34">
        <f t="shared" si="0"/>
        <v>29.59284332688588</v>
      </c>
      <c r="H16" s="35">
        <f t="shared" si="1"/>
        <v>11.054552023121387</v>
      </c>
      <c r="I16" s="36">
        <f t="shared" si="2"/>
        <v>285.97196261682245</v>
      </c>
      <c r="J16" s="37">
        <f t="shared" si="3"/>
        <v>9.6635514018691584</v>
      </c>
      <c r="K16" s="35">
        <f t="shared" si="4"/>
        <v>25.869158878504674</v>
      </c>
    </row>
    <row r="17" spans="1:11">
      <c r="A17" s="38"/>
      <c r="B17" s="21" t="s">
        <v>21</v>
      </c>
      <c r="C17" s="22">
        <v>20249</v>
      </c>
      <c r="D17" s="22">
        <v>588</v>
      </c>
      <c r="E17" s="22">
        <v>1290</v>
      </c>
      <c r="F17" s="22">
        <v>40</v>
      </c>
      <c r="G17" s="34">
        <f t="shared" si="0"/>
        <v>34.437074829931973</v>
      </c>
      <c r="H17" s="35">
        <f t="shared" si="1"/>
        <v>15.696899224806202</v>
      </c>
      <c r="I17" s="36">
        <f t="shared" si="2"/>
        <v>506.22500000000002</v>
      </c>
      <c r="J17" s="37">
        <f t="shared" si="3"/>
        <v>14.7</v>
      </c>
      <c r="K17" s="35">
        <f t="shared" si="4"/>
        <v>32.25</v>
      </c>
    </row>
    <row r="18" spans="1:11">
      <c r="A18" s="38"/>
      <c r="B18" s="21" t="s">
        <v>22</v>
      </c>
      <c r="C18" s="22">
        <v>4716</v>
      </c>
      <c r="D18" s="22">
        <v>184</v>
      </c>
      <c r="E18" s="22">
        <v>533</v>
      </c>
      <c r="F18" s="22">
        <v>35</v>
      </c>
      <c r="G18" s="34">
        <f t="shared" si="0"/>
        <v>25.630434782608695</v>
      </c>
      <c r="H18" s="35">
        <f t="shared" si="1"/>
        <v>8.848030018761726</v>
      </c>
      <c r="I18" s="36">
        <f t="shared" si="2"/>
        <v>134.74285714285713</v>
      </c>
      <c r="J18" s="37">
        <f t="shared" si="3"/>
        <v>5.2571428571428571</v>
      </c>
      <c r="K18" s="35">
        <f t="shared" si="4"/>
        <v>15.228571428571428</v>
      </c>
    </row>
    <row r="19" spans="1:11">
      <c r="A19" s="38"/>
      <c r="B19" s="27" t="s">
        <v>23</v>
      </c>
      <c r="C19" s="28">
        <f>SUM(C16:C18)</f>
        <v>55564</v>
      </c>
      <c r="D19" s="29">
        <f>SUM(D16:D18)</f>
        <v>1806</v>
      </c>
      <c r="E19" s="28">
        <f>SUM(E16:E18)</f>
        <v>4591</v>
      </c>
      <c r="F19" s="29">
        <f>SUM(F16:F18)</f>
        <v>182</v>
      </c>
      <c r="G19" s="30">
        <f t="shared" si="0"/>
        <v>30.766334440753045</v>
      </c>
      <c r="H19" s="31">
        <f t="shared" si="1"/>
        <v>12.102809845349597</v>
      </c>
      <c r="I19" s="32">
        <f t="shared" si="2"/>
        <v>305.2967032967033</v>
      </c>
      <c r="J19" s="33">
        <f t="shared" si="3"/>
        <v>9.9230769230769234</v>
      </c>
      <c r="K19" s="31">
        <f t="shared" si="4"/>
        <v>25.225274725274726</v>
      </c>
    </row>
    <row r="20" spans="1:11">
      <c r="A20" s="20" t="s">
        <v>25</v>
      </c>
      <c r="B20" s="21" t="s">
        <v>19</v>
      </c>
      <c r="C20" s="22">
        <v>2398</v>
      </c>
      <c r="D20" s="22">
        <v>83</v>
      </c>
      <c r="E20" s="22">
        <v>161</v>
      </c>
      <c r="F20" s="22">
        <v>10</v>
      </c>
      <c r="G20" s="34">
        <f t="shared" si="0"/>
        <v>28.891566265060241</v>
      </c>
      <c r="H20" s="35">
        <f t="shared" si="1"/>
        <v>14.894409937888199</v>
      </c>
      <c r="I20" s="36">
        <f t="shared" si="2"/>
        <v>239.8</v>
      </c>
      <c r="J20" s="37">
        <f t="shared" si="3"/>
        <v>8.3000000000000007</v>
      </c>
      <c r="K20" s="35">
        <f t="shared" si="4"/>
        <v>16.100000000000001</v>
      </c>
    </row>
    <row r="21" spans="1:11">
      <c r="A21" s="38"/>
      <c r="B21" s="21" t="s">
        <v>21</v>
      </c>
      <c r="C21" s="22">
        <v>3565</v>
      </c>
      <c r="D21" s="22">
        <v>111</v>
      </c>
      <c r="E21" s="22">
        <v>254</v>
      </c>
      <c r="F21" s="22">
        <v>11</v>
      </c>
      <c r="G21" s="34">
        <f t="shared" si="0"/>
        <v>32.117117117117118</v>
      </c>
      <c r="H21" s="35">
        <f t="shared" si="1"/>
        <v>14.035433070866143</v>
      </c>
      <c r="I21" s="36">
        <f t="shared" si="2"/>
        <v>324.09090909090907</v>
      </c>
      <c r="J21" s="37">
        <f>D21/F21</f>
        <v>10.090909090909092</v>
      </c>
      <c r="K21" s="35">
        <f>E21/F21</f>
        <v>23.09090909090909</v>
      </c>
    </row>
    <row r="22" spans="1:11">
      <c r="A22" s="38"/>
      <c r="B22" s="21" t="s">
        <v>22</v>
      </c>
      <c r="C22" s="22">
        <v>306</v>
      </c>
      <c r="D22" s="22">
        <v>12</v>
      </c>
      <c r="E22" s="22">
        <v>49</v>
      </c>
      <c r="F22" s="22">
        <v>4</v>
      </c>
      <c r="G22" s="34">
        <f t="shared" si="0"/>
        <v>25.5</v>
      </c>
      <c r="H22" s="35">
        <f t="shared" si="1"/>
        <v>6.2448979591836737</v>
      </c>
      <c r="I22" s="36">
        <f t="shared" si="2"/>
        <v>76.5</v>
      </c>
      <c r="J22" s="37">
        <f>D22/F22</f>
        <v>3</v>
      </c>
      <c r="K22" s="35">
        <f>E22/F22</f>
        <v>12.25</v>
      </c>
    </row>
    <row r="23" spans="1:11">
      <c r="A23" s="38"/>
      <c r="B23" s="27" t="s">
        <v>23</v>
      </c>
      <c r="C23" s="28">
        <f>SUM(C20:C22)</f>
        <v>6269</v>
      </c>
      <c r="D23" s="29">
        <f>SUM(D20:D22)</f>
        <v>206</v>
      </c>
      <c r="E23" s="28">
        <f>SUM(E20:E22)</f>
        <v>464</v>
      </c>
      <c r="F23" s="29">
        <f>SUM(F20:F22)</f>
        <v>25</v>
      </c>
      <c r="G23" s="30">
        <f t="shared" si="0"/>
        <v>30.432038834951456</v>
      </c>
      <c r="H23" s="31">
        <f t="shared" si="1"/>
        <v>13.510775862068966</v>
      </c>
      <c r="I23" s="32">
        <f t="shared" si="2"/>
        <v>250.76</v>
      </c>
      <c r="J23" s="33">
        <f t="shared" ref="J23" si="5">D23/F23</f>
        <v>8.24</v>
      </c>
      <c r="K23" s="31">
        <f t="shared" ref="K23" si="6">E23/F23</f>
        <v>18.559999999999999</v>
      </c>
    </row>
    <row r="24" spans="1:11">
      <c r="A24" s="20" t="s">
        <v>26</v>
      </c>
      <c r="B24" s="21" t="s">
        <v>19</v>
      </c>
      <c r="C24" s="22">
        <v>38323</v>
      </c>
      <c r="D24" s="22">
        <v>1179</v>
      </c>
      <c r="E24" s="22">
        <v>2328</v>
      </c>
      <c r="F24" s="22">
        <v>88</v>
      </c>
      <c r="G24" s="34">
        <f t="shared" si="0"/>
        <v>32.504664970313826</v>
      </c>
      <c r="H24" s="35">
        <f t="shared" si="1"/>
        <v>16.461769759450171</v>
      </c>
      <c r="I24" s="36">
        <f t="shared" si="2"/>
        <v>435.48863636363637</v>
      </c>
      <c r="J24" s="37">
        <f>D24/F24</f>
        <v>13.397727272727273</v>
      </c>
      <c r="K24" s="35">
        <f>E24/F24</f>
        <v>26.454545454545453</v>
      </c>
    </row>
    <row r="25" spans="1:11">
      <c r="A25" s="38"/>
      <c r="B25" s="21" t="s">
        <v>21</v>
      </c>
      <c r="C25" s="22">
        <v>49007</v>
      </c>
      <c r="D25" s="22">
        <v>1398</v>
      </c>
      <c r="E25" s="22">
        <v>2685</v>
      </c>
      <c r="F25" s="22">
        <v>92</v>
      </c>
      <c r="G25" s="34">
        <f t="shared" si="0"/>
        <v>35.055078683834047</v>
      </c>
      <c r="H25" s="35">
        <f t="shared" si="1"/>
        <v>18.252141527001861</v>
      </c>
      <c r="I25" s="36">
        <f t="shared" si="2"/>
        <v>532.68478260869563</v>
      </c>
      <c r="J25" s="37">
        <f>D25/F25</f>
        <v>15.195652173913043</v>
      </c>
      <c r="K25" s="35">
        <f>E25/F25</f>
        <v>29.184782608695652</v>
      </c>
    </row>
    <row r="26" spans="1:11">
      <c r="A26" s="38"/>
      <c r="B26" s="21" t="s">
        <v>22</v>
      </c>
      <c r="C26" s="22">
        <v>10454</v>
      </c>
      <c r="D26" s="22">
        <v>427</v>
      </c>
      <c r="E26" s="22">
        <v>1170</v>
      </c>
      <c r="F26" s="22">
        <v>106</v>
      </c>
      <c r="G26" s="34">
        <f t="shared" si="0"/>
        <v>24.482435597189696</v>
      </c>
      <c r="H26" s="35">
        <f t="shared" si="1"/>
        <v>8.9350427350427353</v>
      </c>
      <c r="I26" s="36">
        <f t="shared" si="2"/>
        <v>98.622641509433961</v>
      </c>
      <c r="J26" s="37">
        <f>D26/F26</f>
        <v>4.0283018867924527</v>
      </c>
      <c r="K26" s="35">
        <f>E26/F26</f>
        <v>11.037735849056604</v>
      </c>
    </row>
    <row r="27" spans="1:11">
      <c r="A27" s="38"/>
      <c r="B27" s="27" t="s">
        <v>23</v>
      </c>
      <c r="C27" s="28">
        <f>SUM(C24:C26)</f>
        <v>97784</v>
      </c>
      <c r="D27" s="29">
        <f>SUM(D24:D26)</f>
        <v>3004</v>
      </c>
      <c r="E27" s="28">
        <f>SUM(E24:E26)</f>
        <v>6183</v>
      </c>
      <c r="F27" s="29">
        <f>SUM(F24:F26)</f>
        <v>286</v>
      </c>
      <c r="G27" s="30">
        <f t="shared" si="0"/>
        <v>32.55126498002663</v>
      </c>
      <c r="H27" s="31">
        <f t="shared" si="1"/>
        <v>15.814976548601003</v>
      </c>
      <c r="I27" s="32">
        <f t="shared" si="2"/>
        <v>341.90209790209792</v>
      </c>
      <c r="J27" s="33">
        <f t="shared" ref="J27" si="7">D27/F27</f>
        <v>10.503496503496503</v>
      </c>
      <c r="K27" s="31">
        <f t="shared" ref="K27" si="8">E27/F27</f>
        <v>21.61888111888112</v>
      </c>
    </row>
    <row r="28" spans="1:11">
      <c r="A28" s="20" t="s">
        <v>27</v>
      </c>
      <c r="B28" s="21" t="s">
        <v>19</v>
      </c>
      <c r="C28" s="22">
        <v>2849</v>
      </c>
      <c r="D28" s="22">
        <v>88</v>
      </c>
      <c r="E28" s="22">
        <v>190</v>
      </c>
      <c r="F28" s="22">
        <v>8</v>
      </c>
      <c r="G28" s="34">
        <v>0</v>
      </c>
      <c r="H28" s="35">
        <v>0</v>
      </c>
      <c r="I28" s="36">
        <v>0</v>
      </c>
      <c r="J28" s="37">
        <v>0</v>
      </c>
      <c r="K28" s="35">
        <v>0</v>
      </c>
    </row>
    <row r="29" spans="1:11">
      <c r="A29" s="26"/>
      <c r="B29" s="21" t="s">
        <v>21</v>
      </c>
      <c r="C29" s="22">
        <v>3243</v>
      </c>
      <c r="D29" s="22">
        <v>101</v>
      </c>
      <c r="E29" s="22">
        <v>203</v>
      </c>
      <c r="F29" s="22">
        <v>8</v>
      </c>
      <c r="G29" s="34">
        <f>C29/D29</f>
        <v>32.10891089108911</v>
      </c>
      <c r="H29" s="35">
        <f>C29/E29</f>
        <v>15.975369458128078</v>
      </c>
      <c r="I29" s="36">
        <f>C29/F29</f>
        <v>405.375</v>
      </c>
      <c r="J29" s="37">
        <f>D29/F29</f>
        <v>12.625</v>
      </c>
      <c r="K29" s="35">
        <f>E29/F29</f>
        <v>25.375</v>
      </c>
    </row>
    <row r="30" spans="1:11">
      <c r="A30" s="26"/>
      <c r="B30" s="21" t="s">
        <v>22</v>
      </c>
      <c r="C30" s="22">
        <v>855</v>
      </c>
      <c r="D30" s="22">
        <v>41</v>
      </c>
      <c r="E30" s="22">
        <v>109</v>
      </c>
      <c r="F30" s="22">
        <v>12</v>
      </c>
      <c r="G30" s="34">
        <f>C30/D30</f>
        <v>20.853658536585368</v>
      </c>
      <c r="H30" s="35">
        <f>C30/E30</f>
        <v>7.8440366972477067</v>
      </c>
      <c r="I30" s="36">
        <f>C30/F30</f>
        <v>71.25</v>
      </c>
      <c r="J30" s="37">
        <f>D30/F30</f>
        <v>3.4166666666666665</v>
      </c>
      <c r="K30" s="35">
        <f>E30/F30</f>
        <v>9.0833333333333339</v>
      </c>
    </row>
    <row r="31" spans="1:11" ht="13.5" thickBot="1">
      <c r="A31" s="39"/>
      <c r="B31" s="40" t="s">
        <v>23</v>
      </c>
      <c r="C31" s="41">
        <f>SUM(C28:C30)</f>
        <v>6947</v>
      </c>
      <c r="D31" s="42">
        <f>SUM(D28:D30)</f>
        <v>230</v>
      </c>
      <c r="E31" s="41">
        <f>SUM(E28:E30)</f>
        <v>502</v>
      </c>
      <c r="F31" s="42">
        <f>SUM(F28:F30)</f>
        <v>28</v>
      </c>
      <c r="G31" s="43">
        <f>C31/D31</f>
        <v>30.204347826086956</v>
      </c>
      <c r="H31" s="44">
        <f>C31/E31</f>
        <v>13.838645418326694</v>
      </c>
      <c r="I31" s="45">
        <f>C31/F31</f>
        <v>248.10714285714286</v>
      </c>
      <c r="J31" s="46">
        <f t="shared" ref="J31:J36" si="9">D31/F31</f>
        <v>8.2142857142857135</v>
      </c>
      <c r="K31" s="44">
        <f t="shared" ref="K31:K36" si="10">E31/F31</f>
        <v>17.928571428571427</v>
      </c>
    </row>
    <row r="32" spans="1:11" ht="13.5" thickTop="1">
      <c r="A32" s="47" t="s">
        <v>28</v>
      </c>
      <c r="B32" s="48" t="s">
        <v>19</v>
      </c>
      <c r="C32" s="49">
        <f>SUM(C11,C16,C20,C24,C28)</f>
        <v>88678</v>
      </c>
      <c r="D32" s="50">
        <f t="shared" ref="D32:F32" si="11">SUM(D11,D16,D20,D24,D28)</f>
        <v>2931</v>
      </c>
      <c r="E32" s="49">
        <f t="shared" si="11"/>
        <v>6390</v>
      </c>
      <c r="F32" s="50">
        <f t="shared" si="11"/>
        <v>287</v>
      </c>
      <c r="G32" s="51">
        <f t="shared" ref="G32:G36" si="12">C32/D32</f>
        <v>30.255203002388264</v>
      </c>
      <c r="H32" s="50">
        <f t="shared" ref="H32:H36" si="13">C32/E32</f>
        <v>13.877621283255086</v>
      </c>
      <c r="I32" s="52">
        <f t="shared" ref="I32:I36" si="14">C32/F32</f>
        <v>308.98257839721254</v>
      </c>
      <c r="J32" s="49">
        <f t="shared" si="9"/>
        <v>10.212543554006968</v>
      </c>
      <c r="K32" s="50">
        <f t="shared" si="10"/>
        <v>22.264808362369337</v>
      </c>
    </row>
    <row r="33" spans="1:11">
      <c r="A33" s="53"/>
      <c r="B33" s="54" t="s">
        <v>20</v>
      </c>
      <c r="C33" s="49">
        <f>SUM(C12)</f>
        <v>45</v>
      </c>
      <c r="D33" s="50">
        <f t="shared" ref="D33:F33" si="15">SUM(D12)</f>
        <v>3</v>
      </c>
      <c r="E33" s="49">
        <f t="shared" si="15"/>
        <v>4</v>
      </c>
      <c r="F33" s="50">
        <f t="shared" si="15"/>
        <v>3</v>
      </c>
      <c r="G33" s="51">
        <f t="shared" si="12"/>
        <v>15</v>
      </c>
      <c r="H33" s="50">
        <f t="shared" si="13"/>
        <v>11.25</v>
      </c>
      <c r="I33" s="52">
        <f t="shared" si="14"/>
        <v>15</v>
      </c>
      <c r="J33" s="49">
        <f t="shared" si="9"/>
        <v>1</v>
      </c>
      <c r="K33" s="50">
        <f t="shared" si="10"/>
        <v>1.3333333333333333</v>
      </c>
    </row>
    <row r="34" spans="1:11">
      <c r="A34" s="53"/>
      <c r="B34" s="54" t="s">
        <v>21</v>
      </c>
      <c r="C34" s="49">
        <f>SUM(C13,C17,C21,C25,C29)</f>
        <v>89755</v>
      </c>
      <c r="D34" s="50">
        <f t="shared" ref="D34:F35" si="16">SUM(D13,D17,D21,D25,D29)</f>
        <v>2648</v>
      </c>
      <c r="E34" s="49">
        <f t="shared" si="16"/>
        <v>5368</v>
      </c>
      <c r="F34" s="50">
        <f t="shared" si="16"/>
        <v>198</v>
      </c>
      <c r="G34" s="51">
        <f t="shared" si="12"/>
        <v>33.895392749244714</v>
      </c>
      <c r="H34" s="50">
        <f t="shared" si="13"/>
        <v>16.720380029806261</v>
      </c>
      <c r="I34" s="52">
        <f t="shared" si="14"/>
        <v>453.30808080808083</v>
      </c>
      <c r="J34" s="49">
        <f t="shared" si="9"/>
        <v>13.373737373737374</v>
      </c>
      <c r="K34" s="50">
        <f t="shared" si="10"/>
        <v>27.111111111111111</v>
      </c>
    </row>
    <row r="35" spans="1:11">
      <c r="A35" s="53"/>
      <c r="B35" s="54" t="s">
        <v>22</v>
      </c>
      <c r="C35" s="49">
        <f>SUM(C14,C18,C22,C26,C30)</f>
        <v>18226</v>
      </c>
      <c r="D35" s="50">
        <f t="shared" si="16"/>
        <v>748</v>
      </c>
      <c r="E35" s="49">
        <f t="shared" si="16"/>
        <v>2153</v>
      </c>
      <c r="F35" s="50">
        <f t="shared" si="16"/>
        <v>182</v>
      </c>
      <c r="G35" s="51">
        <f t="shared" si="12"/>
        <v>24.366310160427808</v>
      </c>
      <c r="H35" s="50">
        <f t="shared" si="13"/>
        <v>8.4653971202972595</v>
      </c>
      <c r="I35" s="52">
        <f t="shared" si="14"/>
        <v>100.14285714285714</v>
      </c>
      <c r="J35" s="49">
        <f t="shared" si="9"/>
        <v>4.1098901098901095</v>
      </c>
      <c r="K35" s="50">
        <f t="shared" si="10"/>
        <v>11.82967032967033</v>
      </c>
    </row>
    <row r="36" spans="1:11" ht="13.5" thickBot="1">
      <c r="A36" s="55"/>
      <c r="B36" s="56" t="s">
        <v>23</v>
      </c>
      <c r="C36" s="57">
        <f t="shared" ref="C36" si="17">SUM(C32:C35)</f>
        <v>196704</v>
      </c>
      <c r="D36" s="58">
        <f t="shared" ref="D36:F36" si="18">SUM(D32:D35)</f>
        <v>6330</v>
      </c>
      <c r="E36" s="57">
        <f t="shared" si="18"/>
        <v>13915</v>
      </c>
      <c r="F36" s="58">
        <f t="shared" si="18"/>
        <v>670</v>
      </c>
      <c r="G36" s="59">
        <f t="shared" si="12"/>
        <v>31.074881516587677</v>
      </c>
      <c r="H36" s="58">
        <f t="shared" si="13"/>
        <v>14.136112109234638</v>
      </c>
      <c r="I36" s="60">
        <f t="shared" si="14"/>
        <v>293.58805970149251</v>
      </c>
      <c r="J36" s="57">
        <f t="shared" si="9"/>
        <v>9.4477611940298516</v>
      </c>
      <c r="K36" s="58">
        <f t="shared" si="10"/>
        <v>20.768656716417912</v>
      </c>
    </row>
    <row r="37" spans="1:11" ht="13.5" thickTop="1"/>
    <row r="39" spans="1:11">
      <c r="J39" s="61"/>
      <c r="K39" s="61"/>
    </row>
    <row r="40" spans="1:11">
      <c r="J40" s="61"/>
      <c r="K40" s="61"/>
    </row>
  </sheetData>
  <mergeCells count="19">
    <mergeCell ref="A32:A36"/>
    <mergeCell ref="G9:I9"/>
    <mergeCell ref="A11:A15"/>
    <mergeCell ref="A16:A19"/>
    <mergeCell ref="A20:A23"/>
    <mergeCell ref="A24:A27"/>
    <mergeCell ref="A28:A31"/>
    <mergeCell ref="A9:A10"/>
    <mergeCell ref="B9:B10"/>
    <mergeCell ref="C9:C10"/>
    <mergeCell ref="D9:D10"/>
    <mergeCell ref="E9:E10"/>
    <mergeCell ref="F9:F10"/>
    <mergeCell ref="A1:K1"/>
    <mergeCell ref="A2:K2"/>
    <mergeCell ref="A3:K3"/>
    <mergeCell ref="A5:K5"/>
    <mergeCell ref="A6:K6"/>
    <mergeCell ref="A8:K8"/>
  </mergeCells>
  <printOptions horizontalCentered="1"/>
  <pageMargins left="0.74803149606299213" right="0.74803149606299213" top="0.98425196850393704" bottom="0.98425196850393704" header="0.51181102362204722" footer="0.51181102362204722"/>
  <pageSetup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SEC REL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2016-03-07T22:04:51Z</dcterms:created>
  <dcterms:modified xsi:type="dcterms:W3CDTF">2016-03-07T22:05:10Z</dcterms:modified>
</cp:coreProperties>
</file>